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6" i="1"/>
  <c r="D55"/>
  <c r="D20"/>
  <c r="D25"/>
  <c r="D12"/>
  <c r="D38"/>
  <c r="D8"/>
  <c r="D32"/>
  <c r="D41"/>
  <c r="D45"/>
  <c r="D23"/>
  <c r="D11"/>
  <c r="D14"/>
  <c r="D50"/>
  <c r="D29"/>
  <c r="D31"/>
  <c r="D36"/>
  <c r="D24"/>
  <c r="D46"/>
  <c r="D19"/>
  <c r="D18"/>
  <c r="D43"/>
  <c r="D37"/>
  <c r="D15"/>
  <c r="D44"/>
  <c r="D27"/>
  <c r="D33"/>
  <c r="D26"/>
  <c r="D35"/>
  <c r="D39"/>
  <c r="D49"/>
  <c r="D21"/>
  <c r="D34"/>
  <c r="D22"/>
  <c r="D48"/>
  <c r="D13"/>
  <c r="D10"/>
  <c r="D40"/>
  <c r="D28"/>
  <c r="D17"/>
  <c r="D42"/>
  <c r="D30"/>
  <c r="D47"/>
  <c r="D9"/>
  <c r="D16"/>
  <c r="F56"/>
  <c r="F57"/>
  <c r="F55"/>
</calcChain>
</file>

<file path=xl/sharedStrings.xml><?xml version="1.0" encoding="utf-8"?>
<sst xmlns="http://schemas.openxmlformats.org/spreadsheetml/2006/main" count="63" uniqueCount="61">
  <si>
    <t>STATE INTERMEDIATE APPELLATE COURTS</t>
  </si>
  <si>
    <t>State</t>
  </si>
  <si>
    <t xml:space="preserve">Filings </t>
  </si>
  <si>
    <t>Rank</t>
  </si>
  <si>
    <t xml:space="preserve">Opinions </t>
  </si>
  <si>
    <t>per Judge</t>
  </si>
  <si>
    <t>Alabama Civil</t>
  </si>
  <si>
    <t>Alabama Criminal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</si>
  <si>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</si>
  <si>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</si>
  <si>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</si>
  <si>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</si>
  <si>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</si>
  <si>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</si>
  <si>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</si>
  <si>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</si>
  <si>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Hawaii</t>
  </si>
  <si>
    <t>Idaho</t>
  </si>
  <si>
    <t>Illinois</t>
  </si>
  <si>
    <t>Indiana Appeals</t>
  </si>
  <si>
    <t>Indiana Tax</t>
  </si>
  <si>
    <t>Iowa</t>
  </si>
  <si>
    <t>Kansas</t>
  </si>
  <si>
    <t>Kentucky</t>
  </si>
  <si>
    <t>Louisiana</t>
  </si>
  <si>
    <t>Maryland Special Appeals</t>
  </si>
  <si>
    <t>Massachusetts</t>
  </si>
  <si>
    <t>Michigan</t>
  </si>
  <si>
    <t>Minnesota</t>
  </si>
  <si>
    <t>Mississippi</t>
  </si>
  <si>
    <t>Missouri</t>
  </si>
  <si>
    <t>Nebraska</t>
  </si>
  <si>
    <t>New Jersey(Appellate Div. Superior Court)</t>
  </si>
  <si>
    <t>New Mexico</t>
  </si>
  <si>
    <t>New York Appellate Divisions</t>
  </si>
  <si>
    <t>New York Appellate Terms</t>
  </si>
  <si>
    <t>North Carolina</t>
  </si>
  <si>
    <t>North Dakota</t>
  </si>
  <si>
    <t>Ohio</t>
  </si>
  <si>
    <t>Oklahoma Civil</t>
  </si>
  <si>
    <t>Oklahoma Criminal</t>
  </si>
  <si>
    <t>Oregon</t>
  </si>
  <si>
    <t>Pennsylvania Commonwealth</t>
  </si>
  <si>
    <t>Pennsylvania Superior</t>
  </si>
  <si>
    <t>South Carolina</t>
  </si>
  <si>
    <t>Tennessee Appeals</t>
  </si>
  <si>
    <t>Tennessee Criminal Appeals</t>
  </si>
  <si>
    <t>Texas Court of Appeals (Civil Appeals)</t>
  </si>
  <si>
    <t xml:space="preserve">Texas Court of Criminal Appeals </t>
  </si>
  <si>
    <t>Utah</t>
  </si>
  <si>
    <t>Virginia</t>
  </si>
  <si>
    <t>Washington</t>
  </si>
  <si>
    <t>Wisconsin</t>
  </si>
  <si>
    <t>Total</t>
  </si>
  <si>
    <t>Average</t>
  </si>
  <si>
    <t xml:space="preserve">Note:  There are multiple intermediate appellate courts in some states.  This is a comparison of </t>
  </si>
  <si>
    <t>courts not states.</t>
  </si>
  <si>
    <t>National Center for State Courts</t>
  </si>
  <si>
    <t>Total filings</t>
  </si>
  <si>
    <t>number judges</t>
  </si>
  <si>
    <t>Data Sources: Filing and Opinion Figures from State Court Caseload Statstics 2008,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</si>
</sst>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1"/>
  <sheetViews>
    <sheetView tabSelected="1" topLeftCell="A5" workbookViewId="0">
      <selection activeCell="J22" sqref="J22"/>
    </sheetView>
  </sheetViews>
  <sheetFormatPr defaultRowHeight="15"/>
  <cols>
    <col min="1" max="1" width="36.5703125" customWidth="1"/>
    <col min="2" max="2" width="11.42578125" customWidth="1"/>
    <col min="3" max="3" width="14.28515625" customWidth="1"/>
    <col min="4" max="4" width="11.85546875" customWidth="1"/>
    <col min="5" max="5" width="7.42578125" customWidth="1"/>
    <col min="6" max="6" width="12" customWidth="1"/>
    <col min="7" max="7" width="6.28515625" customWidth="1"/>
  </cols>
  <sheetData>
    <row r="2" spans="1:7">
      <c r="A2" t="s">
        <v>0</v>
      </c>
    </row>
    <row r="5" spans="1:7">
      <c r="A5" t="s">
        <v>1</v>
      </c>
      <c r="B5" t="s">
        <v>58</v>
      </c>
      <c r="C5" t="s">
        <v>59</v>
      </c>
      <c r="D5" t="s">
        <v>2</v>
      </c>
      <c r="E5" t="s">
        <v>3</v>
      </c>
      <c r="F5" t="s">
        <v>4</v>
      </c>
      <c r="G5" t="s">
        <v>3</v>
      </c>
    </row>
    <row r="6" spans="1:7">
      <c r="D6" t="s">
        <v>5</v>
      </c>
      <c r="F6" t="s">
        <v>5</v>
      </c>
    </row>
    <row r="8" spans="1:7">
      <c r="A8" t="s">
        <v>48</v>
      </c>
      <c r="B8">
        <v>8100</v>
      </c>
      <c r="C8">
        <v>9</v>
      </c>
      <c r="D8" s="2">
        <f>+B8/C8</f>
        <v>900</v>
      </c>
      <c r="E8">
        <v>1</v>
      </c>
    </row>
    <row r="9" spans="1:7">
      <c r="A9" t="s">
        <v>7</v>
      </c>
      <c r="B9">
        <v>2302</v>
      </c>
      <c r="C9">
        <v>5</v>
      </c>
      <c r="D9" s="2">
        <f>+B9/C9</f>
        <v>460.4</v>
      </c>
      <c r="E9">
        <v>2</v>
      </c>
    </row>
    <row r="10" spans="1:7">
      <c r="A10" t="s">
        <v>14</v>
      </c>
      <c r="B10">
        <v>25899</v>
      </c>
      <c r="C10">
        <v>62</v>
      </c>
      <c r="D10" s="2">
        <f>+B10/C10</f>
        <v>417.72580645161293</v>
      </c>
      <c r="E10">
        <v>3</v>
      </c>
    </row>
    <row r="11" spans="1:7">
      <c r="A11" t="s">
        <v>41</v>
      </c>
      <c r="B11">
        <v>3225</v>
      </c>
      <c r="C11">
        <v>10</v>
      </c>
      <c r="D11" s="2">
        <f>+B11/C11</f>
        <v>322.5</v>
      </c>
      <c r="E11">
        <v>4</v>
      </c>
    </row>
    <row r="12" spans="1:7">
      <c r="A12" t="s">
        <v>50</v>
      </c>
      <c r="B12">
        <v>3108</v>
      </c>
      <c r="C12">
        <v>11</v>
      </c>
      <c r="D12" s="2">
        <f>+B12/C12</f>
        <v>282.54545454545456</v>
      </c>
      <c r="E12">
        <v>5</v>
      </c>
      <c r="F12">
        <v>51</v>
      </c>
      <c r="G12">
        <v>11</v>
      </c>
    </row>
    <row r="13" spans="1:7">
      <c r="A13" t="s">
        <v>15</v>
      </c>
      <c r="B13">
        <v>3273</v>
      </c>
      <c r="C13">
        <v>12</v>
      </c>
      <c r="D13" s="2">
        <f>+B13/C13</f>
        <v>272.75</v>
      </c>
      <c r="E13">
        <v>6</v>
      </c>
      <c r="F13">
        <v>128</v>
      </c>
      <c r="G13">
        <v>2</v>
      </c>
    </row>
    <row r="14" spans="1:7">
      <c r="A14" t="s">
        <v>40</v>
      </c>
      <c r="B14">
        <v>1243</v>
      </c>
      <c r="C14">
        <v>5</v>
      </c>
      <c r="D14" s="2">
        <f>+B14/C14</f>
        <v>248.6</v>
      </c>
      <c r="E14">
        <v>7</v>
      </c>
    </row>
    <row r="15" spans="1:7">
      <c r="A15" t="s">
        <v>27</v>
      </c>
      <c r="B15">
        <v>6936</v>
      </c>
      <c r="C15">
        <v>28</v>
      </c>
      <c r="D15" s="2">
        <f>+B15/C15</f>
        <v>247.71428571428572</v>
      </c>
      <c r="E15">
        <v>8</v>
      </c>
      <c r="F15">
        <v>94</v>
      </c>
      <c r="G15">
        <v>5</v>
      </c>
    </row>
    <row r="16" spans="1:7">
      <c r="A16" t="s">
        <v>6</v>
      </c>
      <c r="B16">
        <v>1236</v>
      </c>
      <c r="C16">
        <v>5</v>
      </c>
      <c r="D16" s="2">
        <f>+B16/C16</f>
        <v>247.2</v>
      </c>
      <c r="E16">
        <v>9</v>
      </c>
      <c r="F16">
        <v>60</v>
      </c>
      <c r="G16">
        <v>9</v>
      </c>
    </row>
    <row r="17" spans="1:7">
      <c r="A17" t="s">
        <v>11</v>
      </c>
      <c r="B17">
        <v>25199</v>
      </c>
      <c r="C17">
        <v>105</v>
      </c>
      <c r="D17" s="2">
        <f>+B17/C17</f>
        <v>239.99047619047619</v>
      </c>
      <c r="E17">
        <v>10</v>
      </c>
    </row>
    <row r="18" spans="1:7">
      <c r="A18" t="s">
        <v>31</v>
      </c>
      <c r="B18">
        <v>1278</v>
      </c>
      <c r="C18">
        <v>6</v>
      </c>
      <c r="D18" s="2">
        <f>+B18/C18</f>
        <v>213</v>
      </c>
      <c r="E18">
        <v>11</v>
      </c>
    </row>
    <row r="19" spans="1:7">
      <c r="A19" t="s">
        <v>32</v>
      </c>
      <c r="B19">
        <v>6697</v>
      </c>
      <c r="C19">
        <v>34</v>
      </c>
      <c r="D19" s="2">
        <f>+B19/C19</f>
        <v>196.97058823529412</v>
      </c>
      <c r="E19">
        <v>12</v>
      </c>
      <c r="F19">
        <v>104</v>
      </c>
      <c r="G19">
        <v>4</v>
      </c>
    </row>
    <row r="20" spans="1:7">
      <c r="A20" t="s">
        <v>52</v>
      </c>
      <c r="B20">
        <v>3102</v>
      </c>
      <c r="C20">
        <v>16</v>
      </c>
      <c r="D20" s="2">
        <f>+B20/C20</f>
        <v>193.875</v>
      </c>
      <c r="E20">
        <v>13</v>
      </c>
      <c r="F20">
        <v>70</v>
      </c>
      <c r="G20">
        <v>7</v>
      </c>
    </row>
    <row r="21" spans="1:7">
      <c r="A21" t="s">
        <v>19</v>
      </c>
      <c r="B21">
        <v>2756</v>
      </c>
      <c r="C21">
        <v>15</v>
      </c>
      <c r="D21" s="2">
        <f>+B21/C21</f>
        <v>183.73333333333332</v>
      </c>
      <c r="E21">
        <v>14</v>
      </c>
      <c r="F21">
        <v>183</v>
      </c>
      <c r="G21">
        <v>1</v>
      </c>
    </row>
    <row r="22" spans="1:7">
      <c r="A22" t="s">
        <v>17</v>
      </c>
      <c r="B22">
        <v>550</v>
      </c>
      <c r="C22">
        <v>3</v>
      </c>
      <c r="D22" s="2">
        <f>+B22/C22</f>
        <v>183.33333333333334</v>
      </c>
      <c r="E22">
        <v>15</v>
      </c>
    </row>
    <row r="23" spans="1:7">
      <c r="A23" t="s">
        <v>44</v>
      </c>
      <c r="B23">
        <v>1628</v>
      </c>
      <c r="C23">
        <v>9</v>
      </c>
      <c r="D23" s="2">
        <f>+B23/C23</f>
        <v>180.88888888888889</v>
      </c>
      <c r="E23">
        <v>16</v>
      </c>
    </row>
    <row r="24" spans="1:7">
      <c r="A24" t="s">
        <v>34</v>
      </c>
      <c r="B24">
        <v>9943</v>
      </c>
      <c r="C24">
        <v>56</v>
      </c>
      <c r="D24" s="2">
        <f>+B24/C24</f>
        <v>177.55357142857142</v>
      </c>
      <c r="E24">
        <v>17</v>
      </c>
    </row>
    <row r="25" spans="1:7">
      <c r="A25" t="s">
        <v>51</v>
      </c>
      <c r="B25">
        <v>4161</v>
      </c>
      <c r="C25">
        <v>24</v>
      </c>
      <c r="D25" s="2">
        <f>+B25/C25</f>
        <v>173.375</v>
      </c>
      <c r="E25">
        <v>18</v>
      </c>
    </row>
    <row r="26" spans="1:7">
      <c r="A26" t="s">
        <v>23</v>
      </c>
      <c r="B26">
        <v>2425</v>
      </c>
      <c r="C26">
        <v>14</v>
      </c>
      <c r="D26" s="2">
        <f>+B26/C26</f>
        <v>173.21428571428572</v>
      </c>
      <c r="E26">
        <v>19</v>
      </c>
    </row>
    <row r="27" spans="1:7">
      <c r="A27" t="s">
        <v>25</v>
      </c>
      <c r="B27">
        <v>2242</v>
      </c>
      <c r="C27">
        <v>13</v>
      </c>
      <c r="D27" s="2">
        <f>+B27/C27</f>
        <v>172.46153846153845</v>
      </c>
      <c r="E27">
        <v>20</v>
      </c>
    </row>
    <row r="28" spans="1:7">
      <c r="A28" t="s">
        <v>12</v>
      </c>
      <c r="B28">
        <v>2753</v>
      </c>
      <c r="C28">
        <v>16</v>
      </c>
      <c r="D28" s="2">
        <f>+B28/C28</f>
        <v>172.0625</v>
      </c>
      <c r="E28">
        <v>21</v>
      </c>
    </row>
    <row r="29" spans="1:7">
      <c r="A29" t="s">
        <v>38</v>
      </c>
      <c r="B29">
        <v>11362</v>
      </c>
      <c r="C29">
        <v>68</v>
      </c>
      <c r="D29" s="2">
        <f>+B29/C29</f>
        <v>167.08823529411765</v>
      </c>
      <c r="E29">
        <v>22</v>
      </c>
    </row>
    <row r="30" spans="1:7">
      <c r="A30" t="s">
        <v>9</v>
      </c>
      <c r="B30">
        <v>3616</v>
      </c>
      <c r="C30">
        <v>22</v>
      </c>
      <c r="D30" s="2">
        <f>+B30/C30</f>
        <v>164.36363636363637</v>
      </c>
      <c r="E30">
        <v>23</v>
      </c>
    </row>
    <row r="31" spans="1:7">
      <c r="A31" t="s">
        <v>36</v>
      </c>
      <c r="B31">
        <v>2424</v>
      </c>
      <c r="C31">
        <v>15</v>
      </c>
      <c r="D31" s="2">
        <f>+B31/C31</f>
        <v>161.6</v>
      </c>
      <c r="E31">
        <v>24</v>
      </c>
    </row>
    <row r="32" spans="1:7">
      <c r="A32" t="s">
        <v>47</v>
      </c>
      <c r="B32">
        <v>11896</v>
      </c>
      <c r="C32">
        <v>80</v>
      </c>
      <c r="D32" s="2">
        <f>+B32/C32</f>
        <v>148.69999999999999</v>
      </c>
      <c r="E32">
        <v>25</v>
      </c>
    </row>
    <row r="33" spans="1:7">
      <c r="A33" t="s">
        <v>24</v>
      </c>
      <c r="B33">
        <v>7778</v>
      </c>
      <c r="C33">
        <v>53</v>
      </c>
      <c r="D33" s="2">
        <f>+B33/C33</f>
        <v>146.75471698113208</v>
      </c>
      <c r="E33">
        <v>26</v>
      </c>
    </row>
    <row r="34" spans="1:7">
      <c r="A34" t="s">
        <v>18</v>
      </c>
      <c r="B34">
        <v>7889</v>
      </c>
      <c r="C34">
        <v>54</v>
      </c>
      <c r="D34" s="2">
        <f>+B34/C34</f>
        <v>146.09259259259258</v>
      </c>
      <c r="E34">
        <v>27</v>
      </c>
      <c r="F34">
        <v>15</v>
      </c>
      <c r="G34">
        <v>14</v>
      </c>
    </row>
    <row r="35" spans="1:7">
      <c r="A35" t="s">
        <v>22</v>
      </c>
      <c r="B35">
        <v>1721</v>
      </c>
      <c r="C35">
        <v>12</v>
      </c>
      <c r="D35" s="2">
        <f>+B35/C35</f>
        <v>143.41666666666666</v>
      </c>
      <c r="E35">
        <v>28</v>
      </c>
    </row>
    <row r="36" spans="1:7">
      <c r="A36" t="s">
        <v>35</v>
      </c>
      <c r="B36">
        <v>2151</v>
      </c>
      <c r="C36">
        <v>15</v>
      </c>
      <c r="D36" s="2">
        <f>+B36/C36</f>
        <v>143.4</v>
      </c>
      <c r="E36">
        <v>29</v>
      </c>
    </row>
    <row r="37" spans="1:7">
      <c r="A37" t="s">
        <v>28</v>
      </c>
      <c r="B37">
        <v>2141</v>
      </c>
      <c r="C37">
        <v>16</v>
      </c>
      <c r="D37" s="2">
        <f>+B37/C37</f>
        <v>133.8125</v>
      </c>
      <c r="E37">
        <v>30</v>
      </c>
      <c r="F37">
        <v>112</v>
      </c>
      <c r="G37">
        <v>3</v>
      </c>
    </row>
    <row r="38" spans="1:7">
      <c r="A38" t="s">
        <v>49</v>
      </c>
      <c r="B38">
        <v>875</v>
      </c>
      <c r="C38">
        <v>7</v>
      </c>
      <c r="D38" s="2">
        <f>+B38/C38</f>
        <v>125</v>
      </c>
      <c r="E38">
        <v>31</v>
      </c>
    </row>
    <row r="39" spans="1:7">
      <c r="A39" t="s">
        <v>21</v>
      </c>
      <c r="B39">
        <v>1072</v>
      </c>
      <c r="C39">
        <v>9</v>
      </c>
      <c r="D39" s="2">
        <f>+B39/C39</f>
        <v>119.11111111111111</v>
      </c>
      <c r="E39">
        <v>32</v>
      </c>
    </row>
    <row r="40" spans="1:7">
      <c r="A40" t="s">
        <v>13</v>
      </c>
      <c r="B40">
        <v>1137</v>
      </c>
      <c r="C40">
        <v>10</v>
      </c>
      <c r="D40" s="2">
        <f>+B40/C40</f>
        <v>113.7</v>
      </c>
      <c r="E40">
        <v>33</v>
      </c>
    </row>
    <row r="41" spans="1:7">
      <c r="A41" t="s">
        <v>46</v>
      </c>
      <c r="B41">
        <v>1324</v>
      </c>
      <c r="C41">
        <v>12</v>
      </c>
      <c r="D41" s="2">
        <f>+B41/C41</f>
        <v>110.33333333333333</v>
      </c>
      <c r="E41">
        <v>34</v>
      </c>
      <c r="F41">
        <v>63</v>
      </c>
      <c r="G41">
        <v>8</v>
      </c>
    </row>
    <row r="42" spans="1:7">
      <c r="A42" t="s">
        <v>10</v>
      </c>
      <c r="B42">
        <v>1318</v>
      </c>
      <c r="C42">
        <v>12</v>
      </c>
      <c r="D42" s="2">
        <f>+B42/C42</f>
        <v>109.83333333333333</v>
      </c>
      <c r="E42">
        <v>35</v>
      </c>
    </row>
    <row r="43" spans="1:7">
      <c r="A43" t="s">
        <v>30</v>
      </c>
      <c r="B43">
        <v>3482</v>
      </c>
      <c r="C43">
        <v>32</v>
      </c>
      <c r="D43" s="2">
        <f>+B43/C43</f>
        <v>108.8125</v>
      </c>
      <c r="E43">
        <v>36</v>
      </c>
      <c r="F43">
        <v>55</v>
      </c>
      <c r="G43">
        <v>10</v>
      </c>
    </row>
    <row r="44" spans="1:7">
      <c r="A44" t="s">
        <v>26</v>
      </c>
      <c r="B44">
        <v>2680</v>
      </c>
      <c r="C44">
        <v>25</v>
      </c>
      <c r="D44" s="2">
        <f>+B44/C44</f>
        <v>107.2</v>
      </c>
      <c r="E44">
        <v>37</v>
      </c>
      <c r="F44">
        <v>10</v>
      </c>
      <c r="G44">
        <v>15</v>
      </c>
    </row>
    <row r="45" spans="1:7">
      <c r="A45" t="s">
        <v>45</v>
      </c>
      <c r="B45">
        <v>1172</v>
      </c>
      <c r="C45">
        <v>12</v>
      </c>
      <c r="D45" s="2">
        <f>+B45/C45</f>
        <v>97.666666666666671</v>
      </c>
      <c r="E45">
        <v>38</v>
      </c>
      <c r="F45">
        <v>72</v>
      </c>
      <c r="G45">
        <v>6</v>
      </c>
    </row>
    <row r="46" spans="1:7">
      <c r="A46" t="s">
        <v>33</v>
      </c>
      <c r="B46">
        <v>932</v>
      </c>
      <c r="C46">
        <v>10</v>
      </c>
      <c r="D46" s="2">
        <f>+B46/C46</f>
        <v>93.2</v>
      </c>
      <c r="E46">
        <v>39</v>
      </c>
      <c r="F46">
        <v>16</v>
      </c>
      <c r="G46">
        <v>13</v>
      </c>
    </row>
    <row r="47" spans="1:7">
      <c r="A47" t="s">
        <v>8</v>
      </c>
      <c r="B47">
        <v>265</v>
      </c>
      <c r="C47">
        <v>3</v>
      </c>
      <c r="D47" s="2">
        <f>+B47/C47</f>
        <v>88.333333333333329</v>
      </c>
      <c r="E47">
        <v>40</v>
      </c>
      <c r="F47">
        <v>21</v>
      </c>
      <c r="G47">
        <v>12</v>
      </c>
    </row>
    <row r="48" spans="1:7">
      <c r="A48" t="s">
        <v>16</v>
      </c>
      <c r="B48">
        <v>527</v>
      </c>
      <c r="C48">
        <v>6</v>
      </c>
      <c r="D48" s="2">
        <f>+B48/C48</f>
        <v>87.833333333333329</v>
      </c>
      <c r="E48">
        <v>41</v>
      </c>
      <c r="F48">
        <v>7</v>
      </c>
      <c r="G48">
        <v>16</v>
      </c>
    </row>
    <row r="49" spans="1:7">
      <c r="A49" t="s">
        <v>20</v>
      </c>
      <c r="B49">
        <v>72</v>
      </c>
      <c r="C49">
        <v>1</v>
      </c>
      <c r="D49" s="2">
        <f>+B49/C49</f>
        <v>72</v>
      </c>
      <c r="E49">
        <v>42</v>
      </c>
    </row>
    <row r="50" spans="1:7">
      <c r="A50" t="s">
        <v>39</v>
      </c>
      <c r="B50">
        <v>807</v>
      </c>
      <c r="C50">
        <v>12</v>
      </c>
      <c r="D50" s="2">
        <f>+B50/C50</f>
        <v>67.25</v>
      </c>
      <c r="E50">
        <v>43</v>
      </c>
    </row>
    <row r="51" spans="1:7">
      <c r="A51" t="s">
        <v>29</v>
      </c>
      <c r="C51">
        <v>10</v>
      </c>
      <c r="D51" s="2"/>
    </row>
    <row r="52" spans="1:7">
      <c r="A52" t="s">
        <v>37</v>
      </c>
      <c r="C52">
        <v>3</v>
      </c>
      <c r="D52" s="2"/>
      <c r="F52">
        <v>0</v>
      </c>
      <c r="G52">
        <v>17</v>
      </c>
    </row>
    <row r="53" spans="1:7">
      <c r="A53" t="s">
        <v>42</v>
      </c>
      <c r="C53">
        <v>15</v>
      </c>
      <c r="D53" s="2"/>
    </row>
    <row r="54" spans="1:7">
      <c r="A54" t="s">
        <v>43</v>
      </c>
      <c r="C54">
        <v>9</v>
      </c>
      <c r="D54" s="2"/>
    </row>
    <row r="55" spans="1:7">
      <c r="A55" t="s">
        <v>53</v>
      </c>
      <c r="D55" s="2">
        <f>SUM(D8:D54)</f>
        <v>8315.3960213063292</v>
      </c>
      <c r="F55">
        <f>SUM(F8:F54)</f>
        <v>1061</v>
      </c>
    </row>
    <row r="56" spans="1:7">
      <c r="A56" t="s">
        <v>54</v>
      </c>
      <c r="D56" s="1">
        <f>8315/43</f>
        <v>193.37209302325581</v>
      </c>
      <c r="F56" s="1">
        <f>1061/17</f>
        <v>62.411764705882355</v>
      </c>
    </row>
    <row r="57" spans="1:7">
      <c r="F57">
        <f>COUNT(F8:F54)</f>
        <v>17</v>
      </c>
    </row>
    <row r="58" spans="1:7">
      <c r="A58" t="s">
        <v>55</v>
      </c>
    </row>
    <row r="59" spans="1:7">
      <c r="A59" t="s">
        <v>56</v>
      </c>
    </row>
    <row r="60" spans="1:7">
      <c r="A60" t="s">
        <v>60</v>
      </c>
    </row>
    <row r="61" spans="1:7">
      <c r="A61" t="s">
        <v>57</v>
      </c>
    </row>
  </sheetData>
  <sortState ref="A8:G54">
    <sortCondition descending="1" ref="D8:D54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2011-04-11T14:39:31Z</dcterms:created>
  <dcterms:modified xsi:type="dcterms:W3CDTF">2011-04-11T21:11:32Z</dcterms:modified>
</cp:coreProperties>
</file>